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inoslav\Desktop\Reagensi Naturally - 2022\"/>
    </mc:Choice>
  </mc:AlternateContent>
  <bookViews>
    <workbookView xWindow="0" yWindow="0" windowWidth="28800" windowHeight="12330"/>
  </bookViews>
  <sheets>
    <sheet name="List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2" l="1"/>
  <c r="I18" i="2"/>
  <c r="I19" i="2"/>
  <c r="I20" i="2"/>
  <c r="I21" i="2"/>
  <c r="I22" i="2"/>
  <c r="I23" i="2"/>
  <c r="I24" i="2"/>
  <c r="I8" i="2"/>
  <c r="I9" i="2"/>
  <c r="I10" i="2"/>
  <c r="I11" i="2"/>
  <c r="I12" i="2"/>
  <c r="I13" i="2"/>
  <c r="H17" i="2"/>
  <c r="H18" i="2"/>
  <c r="H19" i="2"/>
  <c r="H20" i="2"/>
  <c r="H21" i="2"/>
  <c r="H22" i="2"/>
  <c r="H23" i="2"/>
  <c r="H24" i="2"/>
  <c r="H16" i="2"/>
  <c r="H25" i="2" s="1"/>
  <c r="H8" i="2"/>
  <c r="H9" i="2"/>
  <c r="H10" i="2"/>
  <c r="H11" i="2"/>
  <c r="H12" i="2"/>
  <c r="H13" i="2"/>
  <c r="H7" i="2"/>
  <c r="I7" i="2" s="1"/>
  <c r="J25" i="2"/>
  <c r="J14" i="2"/>
  <c r="I16" i="2" l="1"/>
  <c r="I25" i="2" s="1"/>
  <c r="I14" i="2"/>
  <c r="H14" i="2"/>
</calcChain>
</file>

<file path=xl/sharedStrings.xml><?xml version="1.0" encoding="utf-8"?>
<sst xmlns="http://schemas.openxmlformats.org/spreadsheetml/2006/main" count="61" uniqueCount="53">
  <si>
    <t>5 mg</t>
  </si>
  <si>
    <t>25 mg</t>
  </si>
  <si>
    <t>10 mg</t>
  </si>
  <si>
    <t>1 mg</t>
  </si>
  <si>
    <t>TROŠKOVNIK PONUDE</t>
  </si>
  <si>
    <t>2.5 L</t>
  </si>
  <si>
    <t>1.1.3. Reagensi, standardi i materijali za LC-MS analizu ekstrakata i frakcija</t>
  </si>
  <si>
    <t>GRUPA 1 - Potrošni materijal za LC-MS analizu</t>
  </si>
  <si>
    <t>kom</t>
  </si>
  <si>
    <t>10 kom/pak</t>
  </si>
  <si>
    <t>400 kom/pak</t>
  </si>
  <si>
    <t>100 kom/pak</t>
  </si>
  <si>
    <t>OPIS PREDMETA NABAVE PO ODOBRENOM PLANU NABAVE NA projektu - „PRirodA kao SAVEZnik: Strane biljne invazivne vrste kao izvor farmaceutika-NATURALLY“; referentnog broja IP-2020-02-6899</t>
  </si>
  <si>
    <t>GRUPA 2 - Standardi, otapala i kemikalije za LC-MS analizu</t>
  </si>
  <si>
    <t>Acetonitril, LC-MS čistoće</t>
  </si>
  <si>
    <t>Metanol LC-MS čistoće</t>
  </si>
  <si>
    <t>SecurityGuard Cartridges Kit- adapteri za kapilare i kolone na uređaj Thermo Finnigan Surveyor Dionex UltiMate 3000 series; San Jose, CA, USA</t>
  </si>
  <si>
    <t>Kaempferol 3-β-D-glucopyranoside ( ≥97%; HPLC); analitički standard</t>
  </si>
  <si>
    <t>Naringenin-6-C-glucoside, analitički standard, ( ≥95%; LC/MS-ELSD)</t>
  </si>
  <si>
    <t>Apigenin 7-glucoside, analitički standard LC-MS grade</t>
  </si>
  <si>
    <t>Quercetin-3-glucuronide, analitički standard, LC-MS grade</t>
  </si>
  <si>
    <t>Procyanidin B2, analitički standard, LC-MS grade</t>
  </si>
  <si>
    <t>Cryptocholorogenic acid, analitički standard LC-MS grade</t>
  </si>
  <si>
    <t>Myricetin 3-O-ß-D galactopyranoside, analitički standard, ≥85% (LC/MS-ELSD)</t>
  </si>
  <si>
    <t>Jedinična cijena bez PDV-a (HRK)</t>
  </si>
  <si>
    <r>
      <t xml:space="preserve">Predkolone za čišćenje Gemini C-18, 4 x 3.0 mm - zaštitne kolone za standardne </t>
    </r>
    <r>
      <rPr>
        <sz val="11"/>
        <rFont val="Calibri"/>
        <family val="2"/>
        <charset val="238"/>
        <scheme val="minor"/>
      </rPr>
      <t>LC-MS</t>
    </r>
    <r>
      <rPr>
        <sz val="11"/>
        <color theme="1"/>
        <rFont val="Calibri"/>
        <family val="2"/>
        <charset val="238"/>
        <scheme val="minor"/>
      </rPr>
      <t xml:space="preserve"> kolone</t>
    </r>
  </si>
  <si>
    <t>Staklene viale za uzorke za LC-MS - N9-1.5, SC,11.6x32, flat, label (za uređaj Thermo Finnigan Surveyor Dionex UltiMate 3000 series; San Jose, CA, USA</t>
  </si>
  <si>
    <t>Čep viale za uzorke za LC-MS (SC N9-H, bl, Sil w/PTFE bl, (-) 40°, 1.0) za uređaj Thermo Finnigan Surveyor Dionex UltiMate 3000 series; San Jose, CA, USA</t>
  </si>
  <si>
    <t xml:space="preserve">CHROMAFIL filteri za špricu XTRA MV-20/25, 0,20 um, 25 mm </t>
  </si>
  <si>
    <t>CHROMAFIL PP/PA AO-20/25, 0.2um, 25 mm, filteri za špricu</t>
  </si>
  <si>
    <t>Specifikacija / Šifra ili jednakovrijedno ako je primjenjivo            Specification / Code or equivalent if applicable</t>
  </si>
  <si>
    <t>Jedinica mjere / Nomenclature</t>
  </si>
  <si>
    <t>Količina / Quantity</t>
  </si>
  <si>
    <t xml:space="preserve">Kolona Gemini C-18 3uL, 110A, 150 x 4.6 mm; Phenomenex; za visoko učinkovitu analitičku ili preparativnu separaciju u ekstremnim pH uvjetima </t>
  </si>
  <si>
    <t>00F-4439-E0</t>
  </si>
  <si>
    <t>AJO-7597</t>
  </si>
  <si>
    <t>KJ0-4282</t>
  </si>
  <si>
    <t>SL-90733-5MG</t>
  </si>
  <si>
    <t>SI-79851-25MG</t>
  </si>
  <si>
    <t>SI-PHL89552-10MG</t>
  </si>
  <si>
    <t>SL-90467-5MG</t>
  </si>
  <si>
    <t>SI-SMB00137-1MG</t>
  </si>
  <si>
    <t>SL-44692-5MG-F</t>
  </si>
  <si>
    <t>SI-SMB00249-1MG</t>
  </si>
  <si>
    <t>FL-34967-2.5L</t>
  </si>
  <si>
    <t>SL-34860-2.5L-R</t>
  </si>
  <si>
    <t>Ukupno za GRUPU 1 / In total for GROUP 1</t>
  </si>
  <si>
    <t>Procijenjena vrijednost nabave bez PDV-a (ukupno odobreno po grupi/HRK) / Estimated purchase value without VAT (total approved per group/HRK)</t>
  </si>
  <si>
    <t xml:space="preserve">EUR / without VAT </t>
  </si>
  <si>
    <t>Ukupno za GRUPU 2 / In total for GROUP 2</t>
  </si>
  <si>
    <t>Ukupna cijena bez PDV-a (HRK)</t>
  </si>
  <si>
    <t>Total approved ammount in EUR (without VAT)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</si>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</sst>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n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57">
    <xf numFmtId="0" fontId="0" fillId="0" borderId="0" xfId="0"/>
    <xf numFmtId="0" fontId="3" fillId="0" borderId="0" xfId="0" applyFont="1"/>
    <xf numFmtId="0" fontId="3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0" fillId="0" borderId="1" xfId="0" applyFont="1" applyBorder="1"/>
    <xf numFmtId="2" fontId="0" fillId="0" borderId="1" xfId="0" applyNumberFormat="1" applyFont="1" applyBorder="1"/>
    <xf numFmtId="0" fontId="5" fillId="0" borderId="1" xfId="1" applyFont="1" applyFill="1" applyBorder="1"/>
    <xf numFmtId="0" fontId="5" fillId="0" borderId="1" xfId="2" applyFont="1" applyFill="1" applyBorder="1"/>
    <xf numFmtId="0" fontId="4" fillId="6" borderId="3" xfId="0" applyFont="1" applyFill="1" applyBorder="1" applyAlignment="1">
      <alignment vertical="center"/>
    </xf>
    <xf numFmtId="0" fontId="4" fillId="6" borderId="4" xfId="0" applyFont="1" applyFill="1" applyBorder="1" applyAlignment="1">
      <alignment vertical="center"/>
    </xf>
    <xf numFmtId="0" fontId="4" fillId="6" borderId="4" xfId="0" applyFont="1" applyFill="1" applyBorder="1" applyAlignment="1">
      <alignment horizontal="center" vertical="center"/>
    </xf>
    <xf numFmtId="0" fontId="5" fillId="0" borderId="1" xfId="0" applyFont="1" applyBorder="1"/>
    <xf numFmtId="0" fontId="5" fillId="5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5" borderId="1" xfId="0" applyFont="1" applyFill="1" applyBorder="1" applyAlignment="1">
      <alignment wrapText="1"/>
    </xf>
    <xf numFmtId="0" fontId="0" fillId="5" borderId="1" xfId="0" applyFont="1" applyFill="1" applyBorder="1"/>
    <xf numFmtId="0" fontId="5" fillId="5" borderId="11" xfId="0" applyFont="1" applyFill="1" applyBorder="1" applyAlignment="1">
      <alignment wrapText="1"/>
    </xf>
    <xf numFmtId="0" fontId="5" fillId="5" borderId="1" xfId="0" applyFont="1" applyFill="1" applyBorder="1" applyAlignment="1">
      <alignment wrapText="1"/>
    </xf>
    <xf numFmtId="0" fontId="4" fillId="7" borderId="11" xfId="0" applyFont="1" applyFill="1" applyBorder="1"/>
    <xf numFmtId="0" fontId="4" fillId="8" borderId="4" xfId="0" applyFont="1" applyFill="1" applyBorder="1" applyAlignment="1">
      <alignment vertical="center"/>
    </xf>
    <xf numFmtId="0" fontId="4" fillId="8" borderId="4" xfId="0" applyFont="1" applyFill="1" applyBorder="1" applyAlignment="1">
      <alignment horizontal="center" vertical="center"/>
    </xf>
    <xf numFmtId="2" fontId="4" fillId="8" borderId="1" xfId="0" applyNumberFormat="1" applyFont="1" applyFill="1" applyBorder="1" applyAlignment="1">
      <alignment vertical="center"/>
    </xf>
    <xf numFmtId="2" fontId="4" fillId="6" borderId="8" xfId="0" applyNumberFormat="1" applyFont="1" applyFill="1" applyBorder="1" applyAlignment="1">
      <alignment vertical="center"/>
    </xf>
    <xf numFmtId="0" fontId="0" fillId="6" borderId="1" xfId="0" applyFont="1" applyFill="1" applyBorder="1"/>
    <xf numFmtId="2" fontId="0" fillId="6" borderId="1" xfId="0" applyNumberFormat="1" applyFont="1" applyFill="1" applyBorder="1"/>
    <xf numFmtId="2" fontId="0" fillId="8" borderId="1" xfId="0" applyNumberFormat="1" applyFont="1" applyFill="1" applyBorder="1"/>
    <xf numFmtId="2" fontId="3" fillId="8" borderId="1" xfId="0" applyNumberFormat="1" applyFont="1" applyFill="1" applyBorder="1"/>
    <xf numFmtId="0" fontId="0" fillId="8" borderId="1" xfId="0" applyFont="1" applyFill="1" applyBorder="1"/>
    <xf numFmtId="0" fontId="3" fillId="4" borderId="1" xfId="0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5" borderId="1" xfId="0" applyFont="1" applyFill="1" applyBorder="1" applyAlignment="1">
      <alignment horizontal="left" vertical="center"/>
    </xf>
    <xf numFmtId="0" fontId="5" fillId="5" borderId="8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1" applyFont="1" applyFill="1" applyBorder="1" applyAlignment="1">
      <alignment horizontal="left" vertical="center"/>
    </xf>
    <xf numFmtId="0" fontId="5" fillId="0" borderId="1" xfId="2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2" fontId="3" fillId="8" borderId="4" xfId="0" applyNumberFormat="1" applyFont="1" applyFill="1" applyBorder="1"/>
    <xf numFmtId="0" fontId="3" fillId="9" borderId="2" xfId="0" applyFont="1" applyFill="1" applyBorder="1" applyAlignment="1">
      <alignment horizontal="left" vertical="center" wrapText="1"/>
    </xf>
    <xf numFmtId="0" fontId="3" fillId="9" borderId="12" xfId="0" applyFont="1" applyFill="1" applyBorder="1" applyAlignment="1">
      <alignment horizontal="left" vertical="center" wrapText="1"/>
    </xf>
    <xf numFmtId="0" fontId="0" fillId="9" borderId="1" xfId="0" applyFont="1" applyFill="1" applyBorder="1"/>
    <xf numFmtId="0" fontId="3" fillId="6" borderId="1" xfId="0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left" vertical="center"/>
    </xf>
    <xf numFmtId="0" fontId="4" fillId="6" borderId="4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3">
    <cellStyle name="Loše" xfId="1" builtinId="27"/>
    <cellStyle name="Neutralno" xfId="2" builtinId="28"/>
    <cellStyle name="Normalno" xfId="0" builtinId="0"/>
  </cellStyles>
  <dxfs count="0"/>
  <tableStyles count="0" defaultTableStyle="TableStyleMedium2" defaultPivotStyle="PivotStyleLight16"/>
  <colors>
    <mruColors>
      <color rgb="FFFCE4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5"/>
  <sheetViews>
    <sheetView tabSelected="1" topLeftCell="B4" zoomScale="90" zoomScaleNormal="90" workbookViewId="0">
      <selection activeCell="R8" sqref="R8"/>
    </sheetView>
  </sheetViews>
  <sheetFormatPr defaultRowHeight="15" x14ac:dyDescent="0.25"/>
  <cols>
    <col min="2" max="2" width="81.42578125" customWidth="1"/>
    <col min="3" max="3" width="25.7109375" customWidth="1"/>
    <col min="4" max="4" width="15.5703125" customWidth="1"/>
    <col min="5" max="5" width="9.28515625" bestFit="1" customWidth="1"/>
    <col min="6" max="6" width="21" customWidth="1"/>
    <col min="7" max="8" width="11" customWidth="1"/>
    <col min="9" max="9" width="12.28515625" customWidth="1"/>
    <col min="10" max="10" width="14.7109375" customWidth="1"/>
  </cols>
  <sheetData>
    <row r="2" spans="2:10" x14ac:dyDescent="0.25">
      <c r="B2" s="1" t="s">
        <v>4</v>
      </c>
      <c r="C2" s="1"/>
    </row>
    <row r="4" spans="2:10" ht="119.45" customHeight="1" x14ac:dyDescent="0.25">
      <c r="B4" s="2" t="s">
        <v>12</v>
      </c>
      <c r="C4" s="30" t="s">
        <v>30</v>
      </c>
      <c r="D4" s="3" t="s">
        <v>31</v>
      </c>
      <c r="E4" s="3" t="s">
        <v>32</v>
      </c>
      <c r="F4" s="30" t="s">
        <v>47</v>
      </c>
      <c r="G4" s="15"/>
      <c r="H4" s="15"/>
    </row>
    <row r="5" spans="2:10" ht="40.5" customHeight="1" x14ac:dyDescent="0.25">
      <c r="B5" s="41" t="s">
        <v>6</v>
      </c>
      <c r="C5" s="42"/>
      <c r="D5" s="43"/>
      <c r="E5" s="43"/>
      <c r="F5" s="43"/>
      <c r="G5" s="15"/>
      <c r="H5" s="15"/>
    </row>
    <row r="6" spans="2:10" ht="60" x14ac:dyDescent="0.25">
      <c r="B6" s="47" t="s">
        <v>7</v>
      </c>
      <c r="C6" s="48"/>
      <c r="D6" s="49"/>
      <c r="E6" s="49"/>
      <c r="F6" s="50"/>
      <c r="G6" s="44" t="s">
        <v>24</v>
      </c>
      <c r="H6" s="44" t="s">
        <v>50</v>
      </c>
      <c r="I6" s="45" t="s">
        <v>48</v>
      </c>
      <c r="J6" s="46" t="s">
        <v>51</v>
      </c>
    </row>
    <row r="7" spans="2:10" ht="30" x14ac:dyDescent="0.25">
      <c r="B7" s="16" t="s">
        <v>33</v>
      </c>
      <c r="C7" s="31" t="s">
        <v>34</v>
      </c>
      <c r="D7" s="32" t="s">
        <v>8</v>
      </c>
      <c r="E7" s="39">
        <v>1</v>
      </c>
      <c r="F7" s="51">
        <v>29500</v>
      </c>
      <c r="G7" s="7">
        <v>0</v>
      </c>
      <c r="H7" s="7">
        <f>E7*G7</f>
        <v>0</v>
      </c>
      <c r="I7" s="7">
        <f>H7/7.534</f>
        <v>0</v>
      </c>
    </row>
    <row r="8" spans="2:10" x14ac:dyDescent="0.25">
      <c r="B8" s="17" t="s">
        <v>25</v>
      </c>
      <c r="C8" s="33" t="s">
        <v>35</v>
      </c>
      <c r="D8" s="32" t="s">
        <v>9</v>
      </c>
      <c r="E8" s="39">
        <v>2</v>
      </c>
      <c r="F8" s="52"/>
      <c r="G8" s="7">
        <v>0</v>
      </c>
      <c r="H8" s="7">
        <f t="shared" ref="H8:H13" si="0">E8*G8</f>
        <v>0</v>
      </c>
      <c r="I8" s="7">
        <f t="shared" ref="I8:I13" si="1">H8/7.534</f>
        <v>0</v>
      </c>
    </row>
    <row r="9" spans="2:10" ht="30.6" customHeight="1" x14ac:dyDescent="0.25">
      <c r="B9" s="16" t="s">
        <v>16</v>
      </c>
      <c r="C9" s="31" t="s">
        <v>36</v>
      </c>
      <c r="D9" s="32" t="s">
        <v>8</v>
      </c>
      <c r="E9" s="39">
        <v>1</v>
      </c>
      <c r="F9" s="52"/>
      <c r="G9" s="7">
        <v>0</v>
      </c>
      <c r="H9" s="7">
        <f t="shared" si="0"/>
        <v>0</v>
      </c>
      <c r="I9" s="7">
        <f t="shared" si="1"/>
        <v>0</v>
      </c>
    </row>
    <row r="10" spans="2:10" x14ac:dyDescent="0.25">
      <c r="B10" s="6" t="s">
        <v>29</v>
      </c>
      <c r="C10" s="32">
        <v>729012400</v>
      </c>
      <c r="D10" s="32" t="s">
        <v>10</v>
      </c>
      <c r="E10" s="39">
        <v>2</v>
      </c>
      <c r="F10" s="52"/>
      <c r="G10" s="7">
        <v>0</v>
      </c>
      <c r="H10" s="7">
        <f t="shared" si="0"/>
        <v>0</v>
      </c>
      <c r="I10" s="7">
        <f t="shared" si="1"/>
        <v>0</v>
      </c>
    </row>
    <row r="11" spans="2:10" ht="30" x14ac:dyDescent="0.25">
      <c r="B11" s="18" t="s">
        <v>26</v>
      </c>
      <c r="C11" s="34">
        <v>702284</v>
      </c>
      <c r="D11" s="35" t="s">
        <v>11</v>
      </c>
      <c r="E11" s="4">
        <v>8</v>
      </c>
      <c r="F11" s="52"/>
      <c r="G11" s="7">
        <v>0</v>
      </c>
      <c r="H11" s="7">
        <f t="shared" si="0"/>
        <v>0</v>
      </c>
      <c r="I11" s="7">
        <f t="shared" si="1"/>
        <v>0</v>
      </c>
    </row>
    <row r="12" spans="2:10" ht="30" x14ac:dyDescent="0.25">
      <c r="B12" s="19" t="s">
        <v>27</v>
      </c>
      <c r="C12" s="34">
        <v>702288.1</v>
      </c>
      <c r="D12" s="35" t="s">
        <v>11</v>
      </c>
      <c r="E12" s="4">
        <v>8</v>
      </c>
      <c r="F12" s="52"/>
      <c r="G12" s="7">
        <v>0</v>
      </c>
      <c r="H12" s="7">
        <f t="shared" si="0"/>
        <v>0</v>
      </c>
      <c r="I12" s="7">
        <f t="shared" si="1"/>
        <v>0</v>
      </c>
    </row>
    <row r="13" spans="2:10" x14ac:dyDescent="0.25">
      <c r="B13" s="16" t="s">
        <v>28</v>
      </c>
      <c r="C13" s="31">
        <v>729206</v>
      </c>
      <c r="D13" s="35" t="s">
        <v>11</v>
      </c>
      <c r="E13" s="4">
        <v>4</v>
      </c>
      <c r="F13" s="52"/>
      <c r="G13" s="7">
        <v>0</v>
      </c>
      <c r="H13" s="7">
        <f t="shared" si="0"/>
        <v>0</v>
      </c>
      <c r="I13" s="7">
        <f t="shared" si="1"/>
        <v>0</v>
      </c>
    </row>
    <row r="14" spans="2:10" x14ac:dyDescent="0.25">
      <c r="B14" s="20" t="s">
        <v>46</v>
      </c>
      <c r="C14" s="21"/>
      <c r="D14" s="21"/>
      <c r="E14" s="22"/>
      <c r="F14" s="23" t="s">
        <v>52</v>
      </c>
      <c r="G14" s="27"/>
      <c r="H14" s="40">
        <f>SUM(H7:H13)</f>
        <v>0</v>
      </c>
      <c r="I14" s="28">
        <f>SUM(I7:I13)</f>
        <v>0</v>
      </c>
      <c r="J14" s="28">
        <f>F7/7.534</f>
        <v>3915.5826917971863</v>
      </c>
    </row>
    <row r="15" spans="2:10" x14ac:dyDescent="0.25">
      <c r="B15" s="10" t="s">
        <v>13</v>
      </c>
      <c r="C15" s="11"/>
      <c r="D15" s="11"/>
      <c r="E15" s="12"/>
      <c r="F15" s="24"/>
      <c r="G15" s="25"/>
      <c r="H15" s="25"/>
      <c r="I15" s="26"/>
    </row>
    <row r="16" spans="2:10" x14ac:dyDescent="0.25">
      <c r="B16" s="8" t="s">
        <v>20</v>
      </c>
      <c r="C16" s="36" t="s">
        <v>37</v>
      </c>
      <c r="D16" s="36" t="s">
        <v>0</v>
      </c>
      <c r="E16" s="5">
        <v>1</v>
      </c>
      <c r="F16" s="53">
        <v>23120</v>
      </c>
      <c r="G16" s="7">
        <v>0</v>
      </c>
      <c r="H16" s="7">
        <f t="shared" ref="H16:H24" si="2">E16*G16</f>
        <v>0</v>
      </c>
      <c r="I16" s="7">
        <f t="shared" ref="I16:I24" si="3">H16/7.534</f>
        <v>0</v>
      </c>
    </row>
    <row r="17" spans="2:10" x14ac:dyDescent="0.25">
      <c r="B17" s="8" t="s">
        <v>17</v>
      </c>
      <c r="C17" s="36" t="s">
        <v>38</v>
      </c>
      <c r="D17" s="36" t="s">
        <v>1</v>
      </c>
      <c r="E17" s="5">
        <v>1</v>
      </c>
      <c r="F17" s="54"/>
      <c r="G17" s="7">
        <v>0</v>
      </c>
      <c r="H17" s="7">
        <f t="shared" si="2"/>
        <v>0</v>
      </c>
      <c r="I17" s="7">
        <f t="shared" si="3"/>
        <v>0</v>
      </c>
    </row>
    <row r="18" spans="2:10" x14ac:dyDescent="0.25">
      <c r="B18" s="8" t="s">
        <v>21</v>
      </c>
      <c r="C18" s="36" t="s">
        <v>39</v>
      </c>
      <c r="D18" s="36" t="s">
        <v>2</v>
      </c>
      <c r="E18" s="5">
        <v>1</v>
      </c>
      <c r="F18" s="54"/>
      <c r="G18" s="7">
        <v>0</v>
      </c>
      <c r="H18" s="7">
        <f t="shared" si="2"/>
        <v>0</v>
      </c>
      <c r="I18" s="7">
        <f t="shared" si="3"/>
        <v>0</v>
      </c>
    </row>
    <row r="19" spans="2:10" x14ac:dyDescent="0.25">
      <c r="B19" s="9" t="s">
        <v>22</v>
      </c>
      <c r="C19" s="36" t="s">
        <v>40</v>
      </c>
      <c r="D19" s="36" t="s">
        <v>0</v>
      </c>
      <c r="E19" s="5">
        <v>1</v>
      </c>
      <c r="F19" s="54"/>
      <c r="G19" s="7">
        <v>0</v>
      </c>
      <c r="H19" s="7">
        <f t="shared" si="2"/>
        <v>0</v>
      </c>
      <c r="I19" s="7">
        <f t="shared" si="3"/>
        <v>0</v>
      </c>
    </row>
    <row r="20" spans="2:10" x14ac:dyDescent="0.25">
      <c r="B20" s="9" t="s">
        <v>18</v>
      </c>
      <c r="C20" s="37" t="s">
        <v>41</v>
      </c>
      <c r="D20" s="36" t="s">
        <v>3</v>
      </c>
      <c r="E20" s="5">
        <v>1</v>
      </c>
      <c r="F20" s="54"/>
      <c r="G20" s="7">
        <v>0</v>
      </c>
      <c r="H20" s="7">
        <f t="shared" si="2"/>
        <v>0</v>
      </c>
      <c r="I20" s="7">
        <f t="shared" si="3"/>
        <v>0</v>
      </c>
    </row>
    <row r="21" spans="2:10" x14ac:dyDescent="0.25">
      <c r="B21" s="9" t="s">
        <v>19</v>
      </c>
      <c r="C21" s="36" t="s">
        <v>42</v>
      </c>
      <c r="D21" s="36" t="s">
        <v>0</v>
      </c>
      <c r="E21" s="5">
        <v>1</v>
      </c>
      <c r="F21" s="54"/>
      <c r="G21" s="7">
        <v>0</v>
      </c>
      <c r="H21" s="7">
        <f t="shared" si="2"/>
        <v>0</v>
      </c>
      <c r="I21" s="7">
        <f t="shared" si="3"/>
        <v>0</v>
      </c>
    </row>
    <row r="22" spans="2:10" x14ac:dyDescent="0.25">
      <c r="B22" s="13" t="s">
        <v>23</v>
      </c>
      <c r="C22" s="38" t="s">
        <v>43</v>
      </c>
      <c r="D22" s="36" t="s">
        <v>3</v>
      </c>
      <c r="E22" s="5">
        <v>1</v>
      </c>
      <c r="F22" s="54"/>
      <c r="G22" s="7">
        <v>0</v>
      </c>
      <c r="H22" s="7">
        <f t="shared" si="2"/>
        <v>0</v>
      </c>
      <c r="I22" s="7">
        <f t="shared" si="3"/>
        <v>0</v>
      </c>
    </row>
    <row r="23" spans="2:10" x14ac:dyDescent="0.25">
      <c r="B23" s="13" t="s">
        <v>14</v>
      </c>
      <c r="C23" s="38" t="s">
        <v>44</v>
      </c>
      <c r="D23" s="35" t="s">
        <v>5</v>
      </c>
      <c r="E23" s="14">
        <v>8</v>
      </c>
      <c r="F23" s="55"/>
      <c r="G23" s="7">
        <v>0</v>
      </c>
      <c r="H23" s="7">
        <f t="shared" si="2"/>
        <v>0</v>
      </c>
      <c r="I23" s="7">
        <f t="shared" si="3"/>
        <v>0</v>
      </c>
    </row>
    <row r="24" spans="2:10" x14ac:dyDescent="0.25">
      <c r="B24" s="13" t="s">
        <v>15</v>
      </c>
      <c r="C24" s="38" t="s">
        <v>45</v>
      </c>
      <c r="D24" s="35" t="s">
        <v>5</v>
      </c>
      <c r="E24" s="4">
        <v>4</v>
      </c>
      <c r="F24" s="56"/>
      <c r="G24" s="7">
        <v>0</v>
      </c>
      <c r="H24" s="7">
        <f t="shared" si="2"/>
        <v>0</v>
      </c>
      <c r="I24" s="7">
        <f t="shared" si="3"/>
        <v>0</v>
      </c>
    </row>
    <row r="25" spans="2:10" x14ac:dyDescent="0.25">
      <c r="B25" s="20" t="s">
        <v>49</v>
      </c>
      <c r="C25" s="21"/>
      <c r="D25" s="21"/>
      <c r="E25" s="22"/>
      <c r="F25" s="23" t="s">
        <v>52</v>
      </c>
      <c r="G25" s="29"/>
      <c r="H25" s="40">
        <f>SUM(H16:H24)</f>
        <v>0</v>
      </c>
      <c r="I25" s="28">
        <f>SUM(I16:I24)</f>
        <v>0</v>
      </c>
      <c r="J25" s="28">
        <f>F16/7.534</f>
        <v>3068.7549774356253</v>
      </c>
    </row>
  </sheetData>
  <mergeCells count="3">
    <mergeCell ref="B6:F6"/>
    <mergeCell ref="F7:F13"/>
    <mergeCell ref="F16:F24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 Linić</dc:creator>
  <cp:lastModifiedBy>Ninoslav Luk</cp:lastModifiedBy>
  <cp:lastPrinted>2022-08-31T11:21:18Z</cp:lastPrinted>
  <dcterms:created xsi:type="dcterms:W3CDTF">2022-06-24T07:32:42Z</dcterms:created>
  <dcterms:modified xsi:type="dcterms:W3CDTF">2022-08-31T11:21:19Z</dcterms:modified>
</cp:coreProperties>
</file>