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noslav\Desktop\WDB Kemikalije 2022\"/>
    </mc:Choice>
  </mc:AlternateContent>
  <bookViews>
    <workbookView xWindow="-120" yWindow="-60" windowWidth="29040" windowHeight="15465"/>
  </bookViews>
  <sheets>
    <sheet name="Lis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2" l="1"/>
  <c r="I45" i="2"/>
  <c r="I14" i="2"/>
  <c r="H49" i="2"/>
  <c r="G48" i="2"/>
  <c r="H48" i="2" s="1"/>
  <c r="G47" i="2"/>
  <c r="H47" i="2" s="1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16" i="2"/>
  <c r="H14" i="2"/>
  <c r="H6" i="2"/>
  <c r="H7" i="2"/>
  <c r="H8" i="2"/>
  <c r="H9" i="2"/>
  <c r="H10" i="2"/>
  <c r="H11" i="2"/>
  <c r="H12" i="2"/>
  <c r="H13" i="2"/>
  <c r="H5" i="2"/>
  <c r="G17" i="2"/>
  <c r="H17" i="2" s="1"/>
  <c r="H45" i="2" s="1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6" i="2"/>
  <c r="G7" i="2"/>
  <c r="G8" i="2"/>
  <c r="G9" i="2"/>
  <c r="G10" i="2"/>
  <c r="G11" i="2"/>
  <c r="G12" i="2"/>
  <c r="G13" i="2"/>
  <c r="F45" i="2" l="1"/>
  <c r="F14" i="2"/>
  <c r="F49" i="2"/>
  <c r="G16" i="2"/>
  <c r="G45" i="2" s="1"/>
  <c r="G14" i="2"/>
  <c r="G49" i="2" l="1"/>
</calcChain>
</file>

<file path=xl/comments1.xml><?xml version="1.0" encoding="utf-8"?>
<comments xmlns="http://schemas.openxmlformats.org/spreadsheetml/2006/main">
  <authors>
    <author>Ninoslav Luk</author>
  </authors>
  <commentList>
    <comment ref="B16" authorId="0" shapeId="0">
      <text>
        <r>
          <rPr>
            <b/>
            <sz val="9"/>
            <color indexed="81"/>
            <rFont val="Tahoma"/>
            <family val="2"/>
            <charset val="238"/>
          </rPr>
          <t>Ninoslav Luk:</t>
        </r>
        <r>
          <rPr>
            <sz val="9"/>
            <color indexed="81"/>
            <rFont val="Tahoma"/>
            <family val="2"/>
            <charset val="238"/>
          </rPr>
          <t xml:space="preserve">
ZA PLINSKU KROMATOGRAFIJU</t>
        </r>
      </text>
    </comment>
    <comment ref="B47" authorId="0" shapeId="0">
      <text>
        <r>
          <rPr>
            <b/>
            <sz val="9"/>
            <color indexed="81"/>
            <rFont val="Tahoma"/>
            <family val="2"/>
            <charset val="238"/>
          </rPr>
          <t>Ninoslav Luk:</t>
        </r>
        <r>
          <rPr>
            <sz val="9"/>
            <color indexed="81"/>
            <rFont val="Tahoma"/>
            <family val="2"/>
            <charset val="238"/>
          </rPr>
          <t xml:space="preserve">
Za tekućinsku kromatografiju</t>
        </r>
      </text>
    </comment>
  </commentList>
</comments>
</file>

<file path=xl/sharedStrings.xml><?xml version="1.0" encoding="utf-8"?>
<sst xmlns="http://schemas.openxmlformats.org/spreadsheetml/2006/main" count="79" uniqueCount="79">
  <si>
    <t xml:space="preserve">Ukupna cijena </t>
  </si>
  <si>
    <t>Cijena bez PDV-a</t>
  </si>
  <si>
    <t>HALO C18 90Å 2.7µm, 4.6 x 250mm</t>
  </si>
  <si>
    <t>EC-C18 2.7µm, 2.1 x 30mm</t>
  </si>
  <si>
    <t>Acclaim c30, 250x3mm</t>
  </si>
  <si>
    <t>Asahipak NH2P-50 4E 100Å 5µm, 4.6 x 250mm</t>
  </si>
  <si>
    <t>Asahipak NH2P-50G 4A, 4.6 x 10mm Guard Column</t>
  </si>
  <si>
    <t>EC-C18 2.7µm, 4.6 x 50mm</t>
  </si>
  <si>
    <t>EC-C18 UHPLC Guard 4.6 x 5mm</t>
  </si>
  <si>
    <t>HALO AQ-C18 90Å 2.7µm, 4.6 x 5mm Guard Cartridge, pk.3</t>
  </si>
  <si>
    <t>HALO Guard Column Holder</t>
  </si>
  <si>
    <t>AMT-92814-902</t>
  </si>
  <si>
    <t>AT-691775-902</t>
  </si>
  <si>
    <t>TF-075726</t>
  </si>
  <si>
    <t>SH-F7630001</t>
  </si>
  <si>
    <t>SH-F6710016</t>
  </si>
  <si>
    <t>AT-699975-902</t>
  </si>
  <si>
    <t>AT-820750-911</t>
  </si>
  <si>
    <t>AMT-92814-122</t>
  </si>
  <si>
    <t>AMT-94900-001</t>
  </si>
  <si>
    <t>Eppendorf Research® Plus G single-channel, variable, volume (0.5-5 mL)</t>
  </si>
  <si>
    <t>eppendorf Pipette carousel</t>
  </si>
  <si>
    <t>Eppendorf E3</t>
  </si>
  <si>
    <t>E3 holder</t>
  </si>
  <si>
    <t>EP tips 5000uL, 500kom</t>
  </si>
  <si>
    <t>EP tips 1000uL, 1000kom</t>
  </si>
  <si>
    <t>EP tips 200uL, 1000kom</t>
  </si>
  <si>
    <t>EP tips 20uL, 1000kom</t>
  </si>
  <si>
    <t>Combitips,  10mL, 100kom</t>
  </si>
  <si>
    <t>Eppendorf Research® plus Move It®, 5-100 uL</t>
  </si>
  <si>
    <t>kutija za HPLC viale, 1,5mL,  plastika, 1kom</t>
  </si>
  <si>
    <t>stalak za mikroepruvete, plastika, 1kom</t>
  </si>
  <si>
    <t>Šprica, plastična s navojem, 2 mL, 100kom</t>
  </si>
  <si>
    <t>Šprica, plastična s navojem, 10 mL, 100kom</t>
  </si>
  <si>
    <t>Rukavice L, 100kom</t>
  </si>
  <si>
    <t>0.2mL PCR plates,PP,  96 well, 50 kom</t>
  </si>
  <si>
    <t>Protective film for PP PCR plates, self adhesive, 100kom</t>
  </si>
  <si>
    <t>PCR plate holde  96  wells, 5kom</t>
  </si>
  <si>
    <t>Staklo HPLC Viale 1.5mL, smeđe, s oznakom za pisanje, N9, 100kom</t>
  </si>
  <si>
    <t>PP (plastična) HPLC viala, prozirna, 1.5mL, N9, 100kom</t>
  </si>
  <si>
    <t>Čep za HPLC viale, septa, N9</t>
  </si>
  <si>
    <t>PP (plastična) boca, 2L, GL45 navoj, 1kom</t>
  </si>
  <si>
    <t>GL45 čep za mobilnu fazu</t>
  </si>
  <si>
    <t>Water, LCMS grade, 2,5L</t>
  </si>
  <si>
    <t>Acetonitrile, 2,5L, LCMS grade</t>
  </si>
  <si>
    <t>Methanol, 2,5L, LCMS grade</t>
  </si>
  <si>
    <t>Alkane mix, 2mL, Supelco</t>
  </si>
  <si>
    <t>2,6-Di-tert-butyl-4-methylphenol, 250g, over 99%</t>
  </si>
  <si>
    <t>Triethylamine, over 99%</t>
  </si>
  <si>
    <t>EP3123000071-1EA</t>
  </si>
  <si>
    <t>Catalog no. 0030000978</t>
  </si>
  <si>
    <t>Catalog no. 0030000927</t>
  </si>
  <si>
    <t>Catalog no. 0030000889</t>
  </si>
  <si>
    <t>Catalog No. 0030000838</t>
  </si>
  <si>
    <t>Catalog No. 0030089464</t>
  </si>
  <si>
    <t>Catalog No. 3125000133</t>
  </si>
  <si>
    <t>94234-2ML</t>
  </si>
  <si>
    <t>90340-1L</t>
  </si>
  <si>
    <t>Lampa D2, Shimadzu DAD M40</t>
  </si>
  <si>
    <t>228-63621-02</t>
  </si>
  <si>
    <t>Lampa Xenon, Shimadzu RF-20</t>
  </si>
  <si>
    <t>228-51511-95</t>
  </si>
  <si>
    <t>Ukupno za grupu 1 / In total for group 1</t>
  </si>
  <si>
    <t>Ukupno za grupu 2 / In total for group 2</t>
  </si>
  <si>
    <t>Ukupno za grupu 3 / In total for group 3</t>
  </si>
  <si>
    <t>Mjesto i datum (Place and date):  ______________________ 2022.</t>
  </si>
  <si>
    <t>Za gospodarski subjekt  / For the economic entity</t>
  </si>
  <si>
    <t>Specifikacija / Šifra ili jednakovrijedno ako je primjenjivo  Specification / Code or equivalent if applicable</t>
  </si>
  <si>
    <t>Komada / Nomenclature</t>
  </si>
  <si>
    <t>Procijenjena vrijednost nabave bez PDV-a  (ukupno odobreno po grupi) / Estimated purchase value without VAT (total approved per group)</t>
  </si>
  <si>
    <t>TROŠKOVNIK PONUDE / COST LIST OF THE OFFER</t>
  </si>
  <si>
    <t>GRUPA 1 - Potrošni laboratorijski materijal za analize / GROUP 1 - Consumable laboratory material for analyses</t>
  </si>
  <si>
    <t>GRUPA 2 - Potrošni laboratorijski materijal za analize / GROUP 2 - Consumable laboratory material for analyses</t>
  </si>
  <si>
    <t>GRUPA 3 - Potrošni laboratorijski materijal za analize / GROUP 3 - Consumable laboratory material for analysesa</t>
  </si>
  <si>
    <t xml:space="preserve">EUR / without VAT </t>
  </si>
  <si>
    <t>OPIS PREDMETA NABAVE PO ODOBRENOM PLANU NABAVE NA PROJEKTU / DESCRIPTION OF PROCUREMENT SUBJECTS ACCORDING TO THE APPROVED PROCUREMENT PLAN ON THE PROJECT                                                                              WILDBIOADAPT – divlje biljne svojte u funkciji prilagodbe poljoprivrede i turizma klimatskim promjenama“ referentnog broja; KK.05.1.1.02.0030</t>
  </si>
  <si>
    <t>Total approved ammount in EUR</t>
  </si>
  <si>
    <t xml:space="preserve">                  ______________________________________</t>
  </si>
  <si>
    <t xml:space="preserve">                        Potpis i pečat / Stamp and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</si>
</sst>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n&quot;"/>
    <numFmt numFmtId="165" formatCode="[$€-2]\ #,##0.00"/>
  </numFmts>
  <fonts count="1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scheme val="minor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64">
    <xf numFmtId="0" fontId="0" fillId="0" borderId="0" xfId="0"/>
    <xf numFmtId="0" fontId="6" fillId="0" borderId="1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5" fillId="6" borderId="6" xfId="0" applyFont="1" applyFill="1" applyBorder="1"/>
    <xf numFmtId="0" fontId="6" fillId="6" borderId="1" xfId="2" applyFont="1" applyFill="1" applyBorder="1" applyAlignment="1">
      <alignment horizontal="right" vertical="center"/>
    </xf>
    <xf numFmtId="0" fontId="5" fillId="6" borderId="14" xfId="1" applyFont="1" applyFill="1" applyBorder="1"/>
    <xf numFmtId="0" fontId="5" fillId="6" borderId="8" xfId="1" applyFont="1" applyFill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11" fillId="0" borderId="0" xfId="0" applyFont="1"/>
    <xf numFmtId="0" fontId="5" fillId="5" borderId="13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4" borderId="4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12" fillId="0" borderId="6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right" vertical="center"/>
    </xf>
    <xf numFmtId="2" fontId="6" fillId="0" borderId="1" xfId="0" applyNumberFormat="1" applyFont="1" applyFill="1" applyBorder="1"/>
    <xf numFmtId="2" fontId="6" fillId="0" borderId="7" xfId="0" applyNumberFormat="1" applyFont="1" applyFill="1" applyBorder="1"/>
    <xf numFmtId="0" fontId="6" fillId="6" borderId="1" xfId="0" applyFont="1" applyFill="1" applyBorder="1" applyAlignment="1">
      <alignment horizontal="right" vertical="center"/>
    </xf>
    <xf numFmtId="164" fontId="5" fillId="6" borderId="1" xfId="0" applyNumberFormat="1" applyFont="1" applyFill="1" applyBorder="1" applyAlignment="1">
      <alignment horizontal="center" vertical="center"/>
    </xf>
    <xf numFmtId="2" fontId="6" fillId="6" borderId="1" xfId="0" applyNumberFormat="1" applyFont="1" applyFill="1" applyBorder="1"/>
    <xf numFmtId="2" fontId="6" fillId="6" borderId="7" xfId="0" applyNumberFormat="1" applyFont="1" applyFill="1" applyBorder="1"/>
    <xf numFmtId="0" fontId="11" fillId="4" borderId="1" xfId="0" applyFont="1" applyFill="1" applyBorder="1"/>
    <xf numFmtId="0" fontId="11" fillId="4" borderId="7" xfId="0" applyFont="1" applyFill="1" applyBorder="1"/>
    <xf numFmtId="2" fontId="11" fillId="0" borderId="1" xfId="0" applyNumberFormat="1" applyFont="1" applyFill="1" applyBorder="1"/>
    <xf numFmtId="2" fontId="11" fillId="0" borderId="7" xfId="0" applyNumberFormat="1" applyFont="1" applyFill="1" applyBorder="1"/>
    <xf numFmtId="0" fontId="6" fillId="0" borderId="1" xfId="0" applyFont="1" applyFill="1" applyBorder="1" applyAlignment="1">
      <alignment horizontal="right"/>
    </xf>
    <xf numFmtId="0" fontId="11" fillId="6" borderId="1" xfId="0" applyFont="1" applyFill="1" applyBorder="1" applyAlignment="1">
      <alignment horizontal="center" vertical="center"/>
    </xf>
    <xf numFmtId="2" fontId="11" fillId="6" borderId="1" xfId="0" applyNumberFormat="1" applyFont="1" applyFill="1" applyBorder="1"/>
    <xf numFmtId="2" fontId="11" fillId="6" borderId="7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5" fillId="6" borderId="8" xfId="0" applyFont="1" applyFill="1" applyBorder="1" applyAlignment="1">
      <alignment horizontal="center" vertical="center"/>
    </xf>
    <xf numFmtId="2" fontId="5" fillId="6" borderId="8" xfId="0" applyNumberFormat="1" applyFont="1" applyFill="1" applyBorder="1"/>
    <xf numFmtId="2" fontId="5" fillId="6" borderId="9" xfId="0" applyNumberFormat="1" applyFont="1" applyFill="1" applyBorder="1"/>
    <xf numFmtId="0" fontId="10" fillId="0" borderId="2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0" fontId="11" fillId="6" borderId="17" xfId="0" applyFont="1" applyFill="1" applyBorder="1"/>
    <xf numFmtId="0" fontId="11" fillId="6" borderId="18" xfId="0" applyFont="1" applyFill="1" applyBorder="1"/>
    <xf numFmtId="0" fontId="11" fillId="7" borderId="17" xfId="0" applyFont="1" applyFill="1" applyBorder="1"/>
    <xf numFmtId="0" fontId="5" fillId="4" borderId="16" xfId="0" applyFont="1" applyFill="1" applyBorder="1" applyAlignment="1">
      <alignment horizontal="left" vertical="center" wrapText="1"/>
    </xf>
    <xf numFmtId="0" fontId="11" fillId="4" borderId="17" xfId="0" applyFont="1" applyFill="1" applyBorder="1"/>
    <xf numFmtId="0" fontId="5" fillId="4" borderId="0" xfId="0" applyFont="1" applyFill="1" applyAlignment="1">
      <alignment horizontal="left" vertical="center" wrapText="1"/>
    </xf>
    <xf numFmtId="165" fontId="5" fillId="6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5" fillId="4" borderId="6" xfId="2" applyFont="1" applyFill="1" applyBorder="1" applyAlignment="1"/>
    <xf numFmtId="0" fontId="5" fillId="4" borderId="1" xfId="0" applyFont="1" applyFill="1" applyBorder="1" applyAlignment="1"/>
    <xf numFmtId="0" fontId="11" fillId="0" borderId="1" xfId="0" applyFont="1" applyBorder="1" applyAlignment="1"/>
    <xf numFmtId="0" fontId="5" fillId="4" borderId="6" xfId="0" applyFont="1" applyFill="1" applyBorder="1" applyAlignment="1"/>
    <xf numFmtId="0" fontId="11" fillId="4" borderId="1" xfId="0" applyFont="1" applyFill="1" applyBorder="1" applyAlignment="1"/>
    <xf numFmtId="0" fontId="7" fillId="0" borderId="0" xfId="0" applyFont="1" applyFill="1" applyBorder="1" applyAlignment="1">
      <alignment horizontal="center" vertical="top"/>
    </xf>
    <xf numFmtId="0" fontId="0" fillId="0" borderId="0" xfId="0" applyAlignment="1"/>
    <xf numFmtId="0" fontId="8" fillId="0" borderId="0" xfId="0" applyFont="1" applyFill="1" applyBorder="1" applyAlignment="1">
      <alignment horizontal="left" vertical="top"/>
    </xf>
  </cellXfs>
  <cellStyles count="3">
    <cellStyle name="Dobro" xfId="1" builtinId="26"/>
    <cellStyle name="Neutralno" xfId="2" builtinId="28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8"/>
  <sheetViews>
    <sheetView tabSelected="1" workbookViewId="0">
      <selection activeCell="N13" sqref="N13"/>
    </sheetView>
  </sheetViews>
  <sheetFormatPr defaultRowHeight="15" x14ac:dyDescent="0.25"/>
  <cols>
    <col min="1" max="1" width="2.7109375" style="15" customWidth="1"/>
    <col min="2" max="2" width="76.5703125" style="15" customWidth="1"/>
    <col min="3" max="3" width="22.28515625" style="15" customWidth="1"/>
    <col min="4" max="4" width="14.42578125" style="15" customWidth="1"/>
    <col min="5" max="5" width="30.28515625" style="15" customWidth="1"/>
    <col min="6" max="6" width="11" style="15" customWidth="1"/>
    <col min="7" max="7" width="11.42578125" style="15" customWidth="1"/>
    <col min="8" max="8" width="13.42578125" style="15" customWidth="1"/>
    <col min="9" max="9" width="16.7109375" style="15" customWidth="1"/>
    <col min="10" max="16384" width="9.140625" style="15"/>
  </cols>
  <sheetData>
    <row r="1" spans="2:9" x14ac:dyDescent="0.25">
      <c r="B1" s="13" t="s">
        <v>70</v>
      </c>
      <c r="C1" s="14"/>
      <c r="D1" s="14"/>
      <c r="E1" s="14"/>
      <c r="F1" s="14"/>
      <c r="G1" s="14"/>
    </row>
    <row r="2" spans="2:9" ht="15.75" thickBot="1" x14ac:dyDescent="0.3">
      <c r="B2" s="14"/>
      <c r="C2" s="14"/>
      <c r="D2" s="14"/>
      <c r="E2" s="14"/>
      <c r="F2" s="14"/>
      <c r="G2" s="14"/>
    </row>
    <row r="3" spans="2:9" ht="88.5" customHeight="1" thickBot="1" x14ac:dyDescent="0.3">
      <c r="B3" s="16" t="s">
        <v>75</v>
      </c>
      <c r="C3" s="17" t="s">
        <v>67</v>
      </c>
      <c r="D3" s="17" t="s">
        <v>68</v>
      </c>
      <c r="E3" s="18" t="s">
        <v>69</v>
      </c>
      <c r="F3" s="19"/>
      <c r="G3" s="14"/>
    </row>
    <row r="4" spans="2:9" ht="32.25" customHeight="1" x14ac:dyDescent="0.25">
      <c r="B4" s="53" t="s">
        <v>71</v>
      </c>
      <c r="C4" s="54"/>
      <c r="D4" s="54"/>
      <c r="E4" s="55"/>
      <c r="F4" s="20" t="s">
        <v>1</v>
      </c>
      <c r="G4" s="21" t="s">
        <v>0</v>
      </c>
      <c r="H4" s="48" t="s">
        <v>74</v>
      </c>
      <c r="I4" s="50" t="s">
        <v>76</v>
      </c>
    </row>
    <row r="5" spans="2:9" x14ac:dyDescent="0.25">
      <c r="B5" s="22" t="s">
        <v>2</v>
      </c>
      <c r="C5" s="23" t="s">
        <v>11</v>
      </c>
      <c r="D5" s="1">
        <v>1</v>
      </c>
      <c r="E5" s="52">
        <v>40000</v>
      </c>
      <c r="F5" s="24">
        <v>0</v>
      </c>
      <c r="G5" s="25">
        <v>0</v>
      </c>
      <c r="H5" s="47">
        <f>G5/7.51</f>
        <v>0</v>
      </c>
    </row>
    <row r="6" spans="2:9" x14ac:dyDescent="0.25">
      <c r="B6" s="22" t="s">
        <v>3</v>
      </c>
      <c r="C6" s="23" t="s">
        <v>12</v>
      </c>
      <c r="D6" s="1">
        <v>1</v>
      </c>
      <c r="E6" s="52"/>
      <c r="F6" s="24">
        <v>0</v>
      </c>
      <c r="G6" s="25">
        <f t="shared" ref="G6:G13" si="0">D6*F6*1.25</f>
        <v>0</v>
      </c>
      <c r="H6" s="47">
        <f t="shared" ref="H6:H13" si="1">G6/7.51</f>
        <v>0</v>
      </c>
    </row>
    <row r="7" spans="2:9" x14ac:dyDescent="0.25">
      <c r="B7" s="22" t="s">
        <v>4</v>
      </c>
      <c r="C7" s="23" t="s">
        <v>13</v>
      </c>
      <c r="D7" s="1">
        <v>1</v>
      </c>
      <c r="E7" s="52"/>
      <c r="F7" s="24">
        <v>0</v>
      </c>
      <c r="G7" s="25">
        <f t="shared" si="0"/>
        <v>0</v>
      </c>
      <c r="H7" s="47">
        <f t="shared" si="1"/>
        <v>0</v>
      </c>
    </row>
    <row r="8" spans="2:9" x14ac:dyDescent="0.25">
      <c r="B8" s="22" t="s">
        <v>5</v>
      </c>
      <c r="C8" s="23" t="s">
        <v>14</v>
      </c>
      <c r="D8" s="1">
        <v>1</v>
      </c>
      <c r="E8" s="52"/>
      <c r="F8" s="24">
        <v>0</v>
      </c>
      <c r="G8" s="25">
        <f t="shared" si="0"/>
        <v>0</v>
      </c>
      <c r="H8" s="47">
        <f t="shared" si="1"/>
        <v>0</v>
      </c>
    </row>
    <row r="9" spans="2:9" x14ac:dyDescent="0.25">
      <c r="B9" s="22" t="s">
        <v>6</v>
      </c>
      <c r="C9" s="23" t="s">
        <v>15</v>
      </c>
      <c r="D9" s="1">
        <v>1</v>
      </c>
      <c r="E9" s="52"/>
      <c r="F9" s="24">
        <v>0</v>
      </c>
      <c r="G9" s="25">
        <f t="shared" si="0"/>
        <v>0</v>
      </c>
      <c r="H9" s="47">
        <f t="shared" si="1"/>
        <v>0</v>
      </c>
    </row>
    <row r="10" spans="2:9" x14ac:dyDescent="0.25">
      <c r="B10" s="22" t="s">
        <v>7</v>
      </c>
      <c r="C10" s="23" t="s">
        <v>16</v>
      </c>
      <c r="D10" s="1">
        <v>1</v>
      </c>
      <c r="E10" s="52"/>
      <c r="F10" s="24">
        <v>0</v>
      </c>
      <c r="G10" s="25">
        <f t="shared" si="0"/>
        <v>0</v>
      </c>
      <c r="H10" s="47">
        <f t="shared" si="1"/>
        <v>0</v>
      </c>
    </row>
    <row r="11" spans="2:9" x14ac:dyDescent="0.25">
      <c r="B11" s="22" t="s">
        <v>8</v>
      </c>
      <c r="C11" s="23" t="s">
        <v>17</v>
      </c>
      <c r="D11" s="1">
        <v>1</v>
      </c>
      <c r="E11" s="52"/>
      <c r="F11" s="24">
        <v>0</v>
      </c>
      <c r="G11" s="25">
        <f t="shared" si="0"/>
        <v>0</v>
      </c>
      <c r="H11" s="47">
        <f t="shared" si="1"/>
        <v>0</v>
      </c>
    </row>
    <row r="12" spans="2:9" x14ac:dyDescent="0.25">
      <c r="B12" s="22" t="s">
        <v>9</v>
      </c>
      <c r="C12" s="23" t="s">
        <v>18</v>
      </c>
      <c r="D12" s="1">
        <v>1</v>
      </c>
      <c r="E12" s="52"/>
      <c r="F12" s="24">
        <v>0</v>
      </c>
      <c r="G12" s="25">
        <f t="shared" si="0"/>
        <v>0</v>
      </c>
      <c r="H12" s="47">
        <f t="shared" si="1"/>
        <v>0</v>
      </c>
    </row>
    <row r="13" spans="2:9" x14ac:dyDescent="0.25">
      <c r="B13" s="22" t="s">
        <v>10</v>
      </c>
      <c r="C13" s="23" t="s">
        <v>19</v>
      </c>
      <c r="D13" s="1">
        <v>1</v>
      </c>
      <c r="E13" s="52"/>
      <c r="F13" s="24">
        <v>0</v>
      </c>
      <c r="G13" s="25">
        <f t="shared" si="0"/>
        <v>0</v>
      </c>
      <c r="H13" s="47">
        <f t="shared" si="1"/>
        <v>0</v>
      </c>
    </row>
    <row r="14" spans="2:9" x14ac:dyDescent="0.25">
      <c r="B14" s="9" t="s">
        <v>62</v>
      </c>
      <c r="C14" s="26"/>
      <c r="D14" s="26"/>
      <c r="E14" s="27"/>
      <c r="F14" s="28">
        <f>SUM(F5:F13)</f>
        <v>0</v>
      </c>
      <c r="G14" s="29">
        <f>SUM(G5:G13)</f>
        <v>0</v>
      </c>
      <c r="H14" s="45">
        <f>SUM(H5:H13)</f>
        <v>0</v>
      </c>
      <c r="I14" s="51">
        <f>E5/7.51</f>
        <v>5326.2316910785621</v>
      </c>
    </row>
    <row r="15" spans="2:9" x14ac:dyDescent="0.25">
      <c r="B15" s="59" t="s">
        <v>72</v>
      </c>
      <c r="C15" s="57"/>
      <c r="D15" s="57"/>
      <c r="E15" s="60"/>
      <c r="F15" s="30"/>
      <c r="G15" s="31"/>
      <c r="H15" s="49"/>
    </row>
    <row r="16" spans="2:9" x14ac:dyDescent="0.25">
      <c r="B16" s="22" t="s">
        <v>20</v>
      </c>
      <c r="C16" s="23" t="s">
        <v>49</v>
      </c>
      <c r="D16" s="42">
        <v>1</v>
      </c>
      <c r="E16" s="52">
        <v>60800</v>
      </c>
      <c r="F16" s="32">
        <v>0</v>
      </c>
      <c r="G16" s="33">
        <f t="shared" ref="G16:G44" si="2">D16*F16*1.25</f>
        <v>0</v>
      </c>
      <c r="H16" s="47">
        <f>G16/7.51</f>
        <v>0</v>
      </c>
    </row>
    <row r="17" spans="2:8" x14ac:dyDescent="0.25">
      <c r="B17" s="22" t="s">
        <v>21</v>
      </c>
      <c r="C17" s="23">
        <v>3116000015</v>
      </c>
      <c r="D17" s="43">
        <v>2</v>
      </c>
      <c r="E17" s="52"/>
      <c r="F17" s="32">
        <v>0</v>
      </c>
      <c r="G17" s="33">
        <f t="shared" si="2"/>
        <v>0</v>
      </c>
      <c r="H17" s="47">
        <f t="shared" ref="H17:H44" si="3">G17/7.51</f>
        <v>0</v>
      </c>
    </row>
    <row r="18" spans="2:8" x14ac:dyDescent="0.25">
      <c r="B18" s="22" t="s">
        <v>22</v>
      </c>
      <c r="C18" s="23">
        <v>4987000010</v>
      </c>
      <c r="D18" s="43">
        <v>1</v>
      </c>
      <c r="E18" s="52"/>
      <c r="F18" s="32">
        <v>0</v>
      </c>
      <c r="G18" s="33">
        <f t="shared" si="2"/>
        <v>0</v>
      </c>
      <c r="H18" s="47">
        <f t="shared" si="3"/>
        <v>0</v>
      </c>
    </row>
    <row r="19" spans="2:8" x14ac:dyDescent="0.25">
      <c r="B19" s="22" t="s">
        <v>23</v>
      </c>
      <c r="C19" s="23">
        <v>3116000139</v>
      </c>
      <c r="D19" s="43">
        <v>1</v>
      </c>
      <c r="E19" s="52"/>
      <c r="F19" s="32">
        <v>0</v>
      </c>
      <c r="G19" s="33">
        <f t="shared" si="2"/>
        <v>0</v>
      </c>
      <c r="H19" s="47">
        <f t="shared" si="3"/>
        <v>0</v>
      </c>
    </row>
    <row r="20" spans="2:8" x14ac:dyDescent="0.25">
      <c r="B20" s="22" t="s">
        <v>24</v>
      </c>
      <c r="C20" s="23" t="s">
        <v>50</v>
      </c>
      <c r="D20" s="43">
        <v>10</v>
      </c>
      <c r="E20" s="52"/>
      <c r="F20" s="32">
        <v>0</v>
      </c>
      <c r="G20" s="33">
        <f t="shared" si="2"/>
        <v>0</v>
      </c>
      <c r="H20" s="47">
        <f t="shared" si="3"/>
        <v>0</v>
      </c>
    </row>
    <row r="21" spans="2:8" x14ac:dyDescent="0.25">
      <c r="B21" s="22" t="s">
        <v>25</v>
      </c>
      <c r="C21" s="23" t="s">
        <v>51</v>
      </c>
      <c r="D21" s="43">
        <v>10</v>
      </c>
      <c r="E21" s="52"/>
      <c r="F21" s="32">
        <v>0</v>
      </c>
      <c r="G21" s="33">
        <f t="shared" si="2"/>
        <v>0</v>
      </c>
      <c r="H21" s="47">
        <f t="shared" si="3"/>
        <v>0</v>
      </c>
    </row>
    <row r="22" spans="2:8" x14ac:dyDescent="0.25">
      <c r="B22" s="22" t="s">
        <v>26</v>
      </c>
      <c r="C22" s="23" t="s">
        <v>52</v>
      </c>
      <c r="D22" s="43">
        <v>10</v>
      </c>
      <c r="E22" s="52"/>
      <c r="F22" s="32">
        <v>0</v>
      </c>
      <c r="G22" s="33">
        <f t="shared" si="2"/>
        <v>0</v>
      </c>
      <c r="H22" s="47">
        <f t="shared" si="3"/>
        <v>0</v>
      </c>
    </row>
    <row r="23" spans="2:8" x14ac:dyDescent="0.25">
      <c r="B23" s="22" t="s">
        <v>27</v>
      </c>
      <c r="C23" s="23" t="s">
        <v>53</v>
      </c>
      <c r="D23" s="43">
        <v>5</v>
      </c>
      <c r="E23" s="52"/>
      <c r="F23" s="32">
        <v>0</v>
      </c>
      <c r="G23" s="33">
        <f t="shared" si="2"/>
        <v>0</v>
      </c>
      <c r="H23" s="47">
        <f t="shared" si="3"/>
        <v>0</v>
      </c>
    </row>
    <row r="24" spans="2:8" x14ac:dyDescent="0.25">
      <c r="B24" s="22" t="s">
        <v>28</v>
      </c>
      <c r="C24" s="23" t="s">
        <v>54</v>
      </c>
      <c r="D24" s="43">
        <v>1</v>
      </c>
      <c r="E24" s="52"/>
      <c r="F24" s="32">
        <v>0</v>
      </c>
      <c r="G24" s="33">
        <f t="shared" si="2"/>
        <v>0</v>
      </c>
      <c r="H24" s="47">
        <f t="shared" si="3"/>
        <v>0</v>
      </c>
    </row>
    <row r="25" spans="2:8" x14ac:dyDescent="0.25">
      <c r="B25" s="22" t="s">
        <v>29</v>
      </c>
      <c r="C25" s="23" t="s">
        <v>55</v>
      </c>
      <c r="D25" s="43">
        <v>1</v>
      </c>
      <c r="E25" s="52"/>
      <c r="F25" s="32">
        <v>0</v>
      </c>
      <c r="G25" s="33">
        <f t="shared" si="2"/>
        <v>0</v>
      </c>
      <c r="H25" s="47">
        <f t="shared" si="3"/>
        <v>0</v>
      </c>
    </row>
    <row r="26" spans="2:8" x14ac:dyDescent="0.25">
      <c r="B26" s="22" t="s">
        <v>30</v>
      </c>
      <c r="C26" s="34"/>
      <c r="D26" s="43">
        <v>30</v>
      </c>
      <c r="E26" s="52"/>
      <c r="F26" s="32">
        <v>0</v>
      </c>
      <c r="G26" s="33">
        <f t="shared" si="2"/>
        <v>0</v>
      </c>
      <c r="H26" s="47">
        <f t="shared" si="3"/>
        <v>0</v>
      </c>
    </row>
    <row r="27" spans="2:8" x14ac:dyDescent="0.25">
      <c r="B27" s="22" t="s">
        <v>31</v>
      </c>
      <c r="C27" s="34"/>
      <c r="D27" s="43">
        <v>40</v>
      </c>
      <c r="E27" s="52"/>
      <c r="F27" s="32">
        <v>0</v>
      </c>
      <c r="G27" s="33">
        <f t="shared" si="2"/>
        <v>0</v>
      </c>
      <c r="H27" s="47">
        <f t="shared" si="3"/>
        <v>0</v>
      </c>
    </row>
    <row r="28" spans="2:8" x14ac:dyDescent="0.25">
      <c r="B28" s="22" t="s">
        <v>32</v>
      </c>
      <c r="C28" s="34"/>
      <c r="D28" s="43">
        <v>10</v>
      </c>
      <c r="E28" s="52"/>
      <c r="F28" s="32">
        <v>0</v>
      </c>
      <c r="G28" s="33">
        <f t="shared" si="2"/>
        <v>0</v>
      </c>
      <c r="H28" s="47">
        <f t="shared" si="3"/>
        <v>0</v>
      </c>
    </row>
    <row r="29" spans="2:8" x14ac:dyDescent="0.25">
      <c r="B29" s="22" t="s">
        <v>33</v>
      </c>
      <c r="C29" s="34"/>
      <c r="D29" s="43">
        <v>10</v>
      </c>
      <c r="E29" s="52"/>
      <c r="F29" s="32">
        <v>0</v>
      </c>
      <c r="G29" s="33">
        <f t="shared" si="2"/>
        <v>0</v>
      </c>
      <c r="H29" s="47">
        <f t="shared" si="3"/>
        <v>0</v>
      </c>
    </row>
    <row r="30" spans="2:8" x14ac:dyDescent="0.25">
      <c r="B30" s="22" t="s">
        <v>34</v>
      </c>
      <c r="C30" s="34"/>
      <c r="D30" s="43">
        <v>10</v>
      </c>
      <c r="E30" s="52"/>
      <c r="F30" s="32">
        <v>0</v>
      </c>
      <c r="G30" s="33">
        <f t="shared" si="2"/>
        <v>0</v>
      </c>
      <c r="H30" s="47">
        <f t="shared" si="3"/>
        <v>0</v>
      </c>
    </row>
    <row r="31" spans="2:8" x14ac:dyDescent="0.25">
      <c r="B31" s="22" t="s">
        <v>35</v>
      </c>
      <c r="C31" s="34"/>
      <c r="D31" s="43">
        <v>4</v>
      </c>
      <c r="E31" s="52"/>
      <c r="F31" s="32">
        <v>0</v>
      </c>
      <c r="G31" s="33">
        <f t="shared" si="2"/>
        <v>0</v>
      </c>
      <c r="H31" s="47">
        <f t="shared" si="3"/>
        <v>0</v>
      </c>
    </row>
    <row r="32" spans="2:8" x14ac:dyDescent="0.25">
      <c r="B32" s="22" t="s">
        <v>36</v>
      </c>
      <c r="C32" s="34"/>
      <c r="D32" s="43">
        <v>2</v>
      </c>
      <c r="E32" s="52"/>
      <c r="F32" s="32">
        <v>0</v>
      </c>
      <c r="G32" s="33">
        <f t="shared" si="2"/>
        <v>0</v>
      </c>
      <c r="H32" s="47">
        <f t="shared" si="3"/>
        <v>0</v>
      </c>
    </row>
    <row r="33" spans="2:9" x14ac:dyDescent="0.25">
      <c r="B33" s="22" t="s">
        <v>37</v>
      </c>
      <c r="C33" s="34"/>
      <c r="D33" s="43">
        <v>1</v>
      </c>
      <c r="E33" s="52"/>
      <c r="F33" s="32">
        <v>0</v>
      </c>
      <c r="G33" s="33">
        <f t="shared" si="2"/>
        <v>0</v>
      </c>
      <c r="H33" s="47">
        <f t="shared" si="3"/>
        <v>0</v>
      </c>
    </row>
    <row r="34" spans="2:9" x14ac:dyDescent="0.25">
      <c r="B34" s="22" t="s">
        <v>38</v>
      </c>
      <c r="C34" s="34"/>
      <c r="D34" s="43">
        <v>30</v>
      </c>
      <c r="E34" s="52"/>
      <c r="F34" s="32">
        <v>0</v>
      </c>
      <c r="G34" s="33">
        <f t="shared" si="2"/>
        <v>0</v>
      </c>
      <c r="H34" s="47">
        <f t="shared" si="3"/>
        <v>0</v>
      </c>
    </row>
    <row r="35" spans="2:9" x14ac:dyDescent="0.25">
      <c r="B35" s="22" t="s">
        <v>39</v>
      </c>
      <c r="C35" s="34"/>
      <c r="D35" s="43">
        <v>10</v>
      </c>
      <c r="E35" s="52"/>
      <c r="F35" s="32">
        <v>0</v>
      </c>
      <c r="G35" s="33">
        <f t="shared" si="2"/>
        <v>0</v>
      </c>
      <c r="H35" s="47">
        <f t="shared" si="3"/>
        <v>0</v>
      </c>
    </row>
    <row r="36" spans="2:9" x14ac:dyDescent="0.25">
      <c r="B36" s="22" t="s">
        <v>40</v>
      </c>
      <c r="C36" s="34"/>
      <c r="D36" s="43">
        <v>40</v>
      </c>
      <c r="E36" s="52"/>
      <c r="F36" s="32">
        <v>0</v>
      </c>
      <c r="G36" s="33">
        <f t="shared" si="2"/>
        <v>0</v>
      </c>
      <c r="H36" s="47">
        <f t="shared" si="3"/>
        <v>0</v>
      </c>
    </row>
    <row r="37" spans="2:9" x14ac:dyDescent="0.25">
      <c r="B37" s="22" t="s">
        <v>41</v>
      </c>
      <c r="C37" s="34"/>
      <c r="D37" s="43">
        <v>4</v>
      </c>
      <c r="E37" s="52"/>
      <c r="F37" s="32">
        <v>0</v>
      </c>
      <c r="G37" s="33">
        <f t="shared" si="2"/>
        <v>0</v>
      </c>
      <c r="H37" s="47">
        <f t="shared" si="3"/>
        <v>0</v>
      </c>
    </row>
    <row r="38" spans="2:9" x14ac:dyDescent="0.25">
      <c r="B38" s="22" t="s">
        <v>42</v>
      </c>
      <c r="C38" s="34"/>
      <c r="D38" s="43">
        <v>10</v>
      </c>
      <c r="E38" s="52"/>
      <c r="F38" s="32">
        <v>0</v>
      </c>
      <c r="G38" s="33">
        <f t="shared" si="2"/>
        <v>0</v>
      </c>
      <c r="H38" s="47">
        <f t="shared" si="3"/>
        <v>0</v>
      </c>
    </row>
    <row r="39" spans="2:9" x14ac:dyDescent="0.25">
      <c r="B39" s="22" t="s">
        <v>43</v>
      </c>
      <c r="C39" s="34"/>
      <c r="D39" s="43">
        <v>8</v>
      </c>
      <c r="E39" s="52"/>
      <c r="F39" s="32">
        <v>0</v>
      </c>
      <c r="G39" s="33">
        <f t="shared" si="2"/>
        <v>0</v>
      </c>
      <c r="H39" s="47">
        <f t="shared" si="3"/>
        <v>0</v>
      </c>
    </row>
    <row r="40" spans="2:9" x14ac:dyDescent="0.25">
      <c r="B40" s="22" t="s">
        <v>44</v>
      </c>
      <c r="C40" s="34"/>
      <c r="D40" s="43">
        <v>8</v>
      </c>
      <c r="E40" s="52"/>
      <c r="F40" s="32">
        <v>0</v>
      </c>
      <c r="G40" s="33">
        <f t="shared" si="2"/>
        <v>0</v>
      </c>
      <c r="H40" s="47">
        <f t="shared" si="3"/>
        <v>0</v>
      </c>
    </row>
    <row r="41" spans="2:9" x14ac:dyDescent="0.25">
      <c r="B41" s="22" t="s">
        <v>45</v>
      </c>
      <c r="C41" s="34"/>
      <c r="D41" s="43">
        <v>8</v>
      </c>
      <c r="E41" s="52"/>
      <c r="F41" s="32">
        <v>0</v>
      </c>
      <c r="G41" s="33">
        <f t="shared" si="2"/>
        <v>0</v>
      </c>
      <c r="H41" s="47">
        <f t="shared" si="3"/>
        <v>0</v>
      </c>
    </row>
    <row r="42" spans="2:9" x14ac:dyDescent="0.25">
      <c r="B42" s="22" t="s">
        <v>46</v>
      </c>
      <c r="C42" s="23" t="s">
        <v>56</v>
      </c>
      <c r="D42" s="43">
        <v>1</v>
      </c>
      <c r="E42" s="52"/>
      <c r="F42" s="32">
        <v>0</v>
      </c>
      <c r="G42" s="33">
        <f t="shared" si="2"/>
        <v>0</v>
      </c>
      <c r="H42" s="47">
        <f t="shared" si="3"/>
        <v>0</v>
      </c>
    </row>
    <row r="43" spans="2:9" x14ac:dyDescent="0.25">
      <c r="B43" s="22" t="s">
        <v>47</v>
      </c>
      <c r="C43" s="34"/>
      <c r="D43" s="43">
        <v>1</v>
      </c>
      <c r="E43" s="52"/>
      <c r="F43" s="32">
        <v>0</v>
      </c>
      <c r="G43" s="33">
        <f t="shared" si="2"/>
        <v>0</v>
      </c>
      <c r="H43" s="47">
        <f t="shared" si="3"/>
        <v>0</v>
      </c>
    </row>
    <row r="44" spans="2:9" x14ac:dyDescent="0.25">
      <c r="B44" s="22" t="s">
        <v>48</v>
      </c>
      <c r="C44" s="23" t="s">
        <v>57</v>
      </c>
      <c r="D44" s="44">
        <v>1</v>
      </c>
      <c r="E44" s="52"/>
      <c r="F44" s="32">
        <v>0</v>
      </c>
      <c r="G44" s="33">
        <f t="shared" si="2"/>
        <v>0</v>
      </c>
      <c r="H44" s="47">
        <f t="shared" si="3"/>
        <v>0</v>
      </c>
    </row>
    <row r="45" spans="2:9" x14ac:dyDescent="0.25">
      <c r="B45" s="9" t="s">
        <v>63</v>
      </c>
      <c r="C45" s="10"/>
      <c r="D45" s="10"/>
      <c r="E45" s="35"/>
      <c r="F45" s="36">
        <f>SUM(F16:F44)</f>
        <v>0</v>
      </c>
      <c r="G45" s="37">
        <f>SUM(G16:G44)</f>
        <v>0</v>
      </c>
      <c r="H45" s="45">
        <f>SUM(H16:H44)</f>
        <v>0</v>
      </c>
      <c r="I45" s="51">
        <f>E16/7.51</f>
        <v>8095.8721704394147</v>
      </c>
    </row>
    <row r="46" spans="2:9" x14ac:dyDescent="0.25">
      <c r="B46" s="56" t="s">
        <v>73</v>
      </c>
      <c r="C46" s="57"/>
      <c r="D46" s="57"/>
      <c r="E46" s="58"/>
      <c r="F46" s="30"/>
      <c r="G46" s="31"/>
      <c r="H46" s="49"/>
    </row>
    <row r="47" spans="2:9" x14ac:dyDescent="0.25">
      <c r="B47" s="22" t="s">
        <v>58</v>
      </c>
      <c r="C47" s="38" t="s">
        <v>59</v>
      </c>
      <c r="D47" s="23">
        <v>1</v>
      </c>
      <c r="E47" s="52">
        <v>11200</v>
      </c>
      <c r="F47" s="32">
        <v>0</v>
      </c>
      <c r="G47" s="33">
        <f t="shared" ref="G47:G48" si="4">D47*F47*1.25</f>
        <v>0</v>
      </c>
      <c r="H47" s="47">
        <f t="shared" ref="H47:H48" si="5">G47/7.51</f>
        <v>0</v>
      </c>
    </row>
    <row r="48" spans="2:9" x14ac:dyDescent="0.25">
      <c r="B48" s="22" t="s">
        <v>60</v>
      </c>
      <c r="C48" s="38" t="s">
        <v>61</v>
      </c>
      <c r="D48" s="23">
        <v>1</v>
      </c>
      <c r="E48" s="52"/>
      <c r="F48" s="32">
        <v>0</v>
      </c>
      <c r="G48" s="33">
        <f t="shared" si="4"/>
        <v>0</v>
      </c>
      <c r="H48" s="47">
        <f t="shared" si="5"/>
        <v>0</v>
      </c>
    </row>
    <row r="49" spans="2:9" ht="15.75" thickBot="1" x14ac:dyDescent="0.3">
      <c r="B49" s="11" t="s">
        <v>64</v>
      </c>
      <c r="C49" s="12"/>
      <c r="D49" s="12"/>
      <c r="E49" s="39"/>
      <c r="F49" s="40">
        <f>SUM(F47:F48)</f>
        <v>0</v>
      </c>
      <c r="G49" s="41">
        <f>SUM(G47:G48)</f>
        <v>0</v>
      </c>
      <c r="H49" s="46">
        <f>SUM(H47:H48)</f>
        <v>0</v>
      </c>
      <c r="I49" s="51">
        <f>E47/7.51</f>
        <v>1491.3448735019974</v>
      </c>
    </row>
    <row r="51" spans="2:9" x14ac:dyDescent="0.25">
      <c r="B51" s="2" t="s">
        <v>65</v>
      </c>
      <c r="C51" s="3"/>
      <c r="D51" s="61" t="s">
        <v>66</v>
      </c>
      <c r="E51" s="62"/>
      <c r="F51" s="62"/>
    </row>
    <row r="52" spans="2:9" x14ac:dyDescent="0.25">
      <c r="B52" s="5"/>
      <c r="C52" s="3"/>
      <c r="D52" s="4"/>
      <c r="E52" s="3"/>
    </row>
    <row r="53" spans="2:9" x14ac:dyDescent="0.25">
      <c r="B53" s="6"/>
      <c r="C53" s="3"/>
      <c r="D53" s="3"/>
      <c r="E53" s="3"/>
    </row>
    <row r="54" spans="2:9" x14ac:dyDescent="0.25">
      <c r="B54" s="6"/>
      <c r="C54" s="3"/>
      <c r="D54" s="63" t="s">
        <v>77</v>
      </c>
      <c r="E54" s="62"/>
      <c r="F54" s="62"/>
    </row>
    <row r="55" spans="2:9" x14ac:dyDescent="0.25">
      <c r="B55" s="6"/>
      <c r="C55" s="3"/>
      <c r="D55" s="63" t="s">
        <v>78</v>
      </c>
      <c r="E55" s="62"/>
      <c r="F55" s="62"/>
    </row>
    <row r="56" spans="2:9" x14ac:dyDescent="0.25">
      <c r="B56" s="7"/>
      <c r="C56" s="8"/>
      <c r="D56" s="8"/>
      <c r="E56" s="7"/>
    </row>
    <row r="57" spans="2:9" x14ac:dyDescent="0.25">
      <c r="B57" s="7"/>
      <c r="C57" s="8"/>
      <c r="D57" s="8"/>
      <c r="E57" s="7"/>
    </row>
    <row r="58" spans="2:9" x14ac:dyDescent="0.25">
      <c r="B58" s="7"/>
      <c r="C58" s="8"/>
      <c r="D58" s="8"/>
      <c r="E58" s="7"/>
    </row>
  </sheetData>
  <mergeCells count="9">
    <mergeCell ref="E47:E48"/>
    <mergeCell ref="D51:F51"/>
    <mergeCell ref="D54:F54"/>
    <mergeCell ref="D55:F55"/>
    <mergeCell ref="E5:E13"/>
    <mergeCell ref="B4:E4"/>
    <mergeCell ref="B46:E46"/>
    <mergeCell ref="B15:E15"/>
    <mergeCell ref="E16:E44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Major</dc:creator>
  <cp:lastModifiedBy>Ninoslav Luk</cp:lastModifiedBy>
  <cp:lastPrinted>2022-07-08T09:03:43Z</cp:lastPrinted>
  <dcterms:created xsi:type="dcterms:W3CDTF">2021-02-03T08:47:43Z</dcterms:created>
  <dcterms:modified xsi:type="dcterms:W3CDTF">2022-07-08T09:06:40Z</dcterms:modified>
</cp:coreProperties>
</file>